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435" windowHeight="10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7" i="2"/>
  <c r="D6"/>
  <c r="D7"/>
  <c r="D8"/>
  <c r="D9"/>
  <c r="D10"/>
  <c r="D11"/>
  <c r="D12"/>
  <c r="D13"/>
  <c r="D14"/>
  <c r="D5"/>
  <c r="E17"/>
  <c r="A3"/>
  <c r="A4" s="1"/>
  <c r="A5" s="1"/>
  <c r="A6" s="1"/>
  <c r="A7" s="1"/>
  <c r="A8" s="1"/>
  <c r="A9" s="1"/>
  <c r="A10" s="1"/>
  <c r="A11" s="1"/>
  <c r="A12" s="1"/>
  <c r="A13" s="1"/>
  <c r="A14" s="1"/>
  <c r="A15" s="1"/>
  <c r="B4" i="1"/>
  <c r="B5"/>
  <c r="B6"/>
  <c r="B7"/>
  <c r="B8"/>
  <c r="B9"/>
  <c r="B10"/>
  <c r="B11"/>
  <c r="B12"/>
  <c r="B13"/>
  <c r="B14"/>
  <c r="B15"/>
  <c r="B3"/>
  <c r="F4"/>
  <c r="F5"/>
  <c r="F15"/>
  <c r="F3"/>
  <c r="F2"/>
  <c r="D6"/>
  <c r="F6" s="1"/>
  <c r="D7" l="1"/>
  <c r="F7" l="1"/>
  <c r="D8"/>
  <c r="F8" l="1"/>
  <c r="D9"/>
  <c r="F9" l="1"/>
  <c r="D10"/>
  <c r="F10" l="1"/>
  <c r="D11"/>
  <c r="F11" l="1"/>
  <c r="D12"/>
  <c r="F12" l="1"/>
  <c r="D13"/>
  <c r="F13" l="1"/>
  <c r="D14"/>
  <c r="F14" s="1"/>
  <c r="F17" s="1"/>
</calcChain>
</file>

<file path=xl/sharedStrings.xml><?xml version="1.0" encoding="utf-8"?>
<sst xmlns="http://schemas.openxmlformats.org/spreadsheetml/2006/main" count="26" uniqueCount="26">
  <si>
    <t>Fees</t>
  </si>
  <si>
    <t>Principle/Interest</t>
  </si>
  <si>
    <t>Disbursements</t>
  </si>
  <si>
    <t>Payment Date</t>
  </si>
  <si>
    <t>Days</t>
  </si>
  <si>
    <t xml:space="preserve">   #  date          #days  cashflow      discounted</t>
  </si>
  <si>
    <t>#</t>
  </si>
  <si>
    <t>date</t>
  </si>
  <si>
    <t>days</t>
  </si>
  <si>
    <t>cashflow</t>
  </si>
  <si>
    <t>discounted</t>
  </si>
  <si>
    <t xml:space="preserve">   0 2010-06-28,     days  -4825.00  -</t>
  </si>
  <si>
    <t xml:space="preserve">   1 2010-07-16,  18 days     48.00     </t>
  </si>
  <si>
    <t xml:space="preserve">   2 2010-08-16,  49 days    492.00    </t>
  </si>
  <si>
    <t xml:space="preserve">   3 2010-09-16,  80 days    492.00    </t>
  </si>
  <si>
    <t xml:space="preserve">   4 2010-10-16, 110 days    492.00    </t>
  </si>
  <si>
    <t xml:space="preserve">   5 2010-11-16, 141 days    492.00    </t>
  </si>
  <si>
    <t xml:space="preserve">   6 2010-12-16, 171 days    492.00    </t>
  </si>
  <si>
    <t xml:space="preserve">   7 2011-01-16, 202 days    492.00    </t>
  </si>
  <si>
    <t xml:space="preserve">   8 2011-02-16, 233 days    492.00    </t>
  </si>
  <si>
    <t xml:space="preserve">   9 2011-03-16, 261 days    492.00   </t>
  </si>
  <si>
    <t xml:space="preserve">  10 2011-04-16, 292 days    492.00    </t>
  </si>
  <si>
    <t xml:space="preserve">  11 2011-05-16, 322 days    492.00    </t>
  </si>
  <si>
    <t xml:space="preserve">  12 2011-06-16, 353 days    492.00   </t>
  </si>
  <si>
    <t xml:space="preserve">  13 2011-07-16, 383 days    488.00    </t>
  </si>
  <si>
    <t>EIR: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</si>
</sst>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0.0000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164" fontId="0" fillId="0" borderId="0" xfId="2" applyNumberFormat="1" applyFont="1"/>
    <xf numFmtId="44" fontId="0" fillId="0" borderId="0" xfId="1" applyFont="1"/>
    <xf numFmtId="164" fontId="2" fillId="0" borderId="0" xfId="2" applyNumberFormat="1" applyFont="1"/>
    <xf numFmtId="0" fontId="2" fillId="0" borderId="0" xfId="0" applyFont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G6" sqref="G6"/>
    </sheetView>
  </sheetViews>
  <sheetFormatPr defaultRowHeight="15"/>
  <cols>
    <col min="1" max="1" width="13.5703125" bestFit="1" customWidth="1"/>
    <col min="2" max="2" width="5.140625" bestFit="1" customWidth="1"/>
    <col min="3" max="3" width="14.42578125" bestFit="1" customWidth="1"/>
    <col min="4" max="4" width="16.85546875" bestFit="1" customWidth="1"/>
    <col min="5" max="5" width="9.28515625" bestFit="1" customWidth="1"/>
    <col min="6" max="6" width="11.28515625" bestFit="1" customWidth="1"/>
  </cols>
  <sheetData>
    <row r="1" spans="1:6">
      <c r="A1" t="s">
        <v>3</v>
      </c>
      <c r="B1" t="s">
        <v>4</v>
      </c>
      <c r="C1" t="s">
        <v>2</v>
      </c>
      <c r="D1" t="s">
        <v>1</v>
      </c>
      <c r="E1" t="s">
        <v>0</v>
      </c>
    </row>
    <row r="2" spans="1:6">
      <c r="A2" s="1">
        <v>40357</v>
      </c>
      <c r="C2" s="3">
        <v>5000</v>
      </c>
      <c r="D2" s="3">
        <v>0</v>
      </c>
      <c r="E2" s="3">
        <v>175</v>
      </c>
      <c r="F2" s="3">
        <f>-1*C2+E2</f>
        <v>-4825</v>
      </c>
    </row>
    <row r="3" spans="1:6">
      <c r="A3" s="1">
        <v>40375</v>
      </c>
      <c r="B3">
        <f>A3-A2</f>
        <v>18</v>
      </c>
      <c r="C3" s="3">
        <v>0</v>
      </c>
      <c r="D3" s="3">
        <v>48</v>
      </c>
      <c r="E3" s="3">
        <v>0</v>
      </c>
      <c r="F3" s="3">
        <f>D3+E3</f>
        <v>48</v>
      </c>
    </row>
    <row r="4" spans="1:6">
      <c r="A4" s="1">
        <v>40406</v>
      </c>
      <c r="B4">
        <f t="shared" ref="B4:B15" si="0">A4-A3</f>
        <v>31</v>
      </c>
      <c r="C4" s="3">
        <v>0</v>
      </c>
      <c r="D4" s="3">
        <v>492</v>
      </c>
      <c r="E4" s="3">
        <v>0</v>
      </c>
      <c r="F4" s="3">
        <f t="shared" ref="F4:F15" si="1">D4+E4</f>
        <v>492</v>
      </c>
    </row>
    <row r="5" spans="1:6">
      <c r="A5" s="1">
        <v>40437</v>
      </c>
      <c r="B5">
        <f t="shared" si="0"/>
        <v>31</v>
      </c>
      <c r="C5" s="3">
        <v>0</v>
      </c>
      <c r="D5" s="3">
        <v>492</v>
      </c>
      <c r="E5" s="3">
        <v>0</v>
      </c>
      <c r="F5" s="3">
        <f t="shared" si="1"/>
        <v>492</v>
      </c>
    </row>
    <row r="6" spans="1:6">
      <c r="A6" s="1">
        <v>40467</v>
      </c>
      <c r="B6">
        <f t="shared" si="0"/>
        <v>30</v>
      </c>
      <c r="C6" s="3">
        <v>0</v>
      </c>
      <c r="D6" s="3">
        <f>D5</f>
        <v>492</v>
      </c>
      <c r="E6" s="3">
        <v>0</v>
      </c>
      <c r="F6" s="3">
        <f t="shared" si="1"/>
        <v>492</v>
      </c>
    </row>
    <row r="7" spans="1:6">
      <c r="A7" s="1">
        <v>40498</v>
      </c>
      <c r="B7">
        <f t="shared" si="0"/>
        <v>31</v>
      </c>
      <c r="C7" s="3">
        <v>0</v>
      </c>
      <c r="D7" s="3">
        <f t="shared" ref="D7:D14" si="2">D6</f>
        <v>492</v>
      </c>
      <c r="E7" s="3">
        <v>0</v>
      </c>
      <c r="F7" s="3">
        <f t="shared" si="1"/>
        <v>492</v>
      </c>
    </row>
    <row r="8" spans="1:6">
      <c r="A8" s="1">
        <v>40528</v>
      </c>
      <c r="B8">
        <f t="shared" si="0"/>
        <v>30</v>
      </c>
      <c r="C8" s="3">
        <v>0</v>
      </c>
      <c r="D8" s="3">
        <f t="shared" si="2"/>
        <v>492</v>
      </c>
      <c r="E8" s="3">
        <v>0</v>
      </c>
      <c r="F8" s="3">
        <f t="shared" si="1"/>
        <v>492</v>
      </c>
    </row>
    <row r="9" spans="1:6">
      <c r="A9" s="1">
        <v>40559</v>
      </c>
      <c r="B9">
        <f t="shared" si="0"/>
        <v>31</v>
      </c>
      <c r="C9" s="3">
        <v>0</v>
      </c>
      <c r="D9" s="3">
        <f t="shared" si="2"/>
        <v>492</v>
      </c>
      <c r="E9" s="3">
        <v>0</v>
      </c>
      <c r="F9" s="3">
        <f t="shared" si="1"/>
        <v>492</v>
      </c>
    </row>
    <row r="10" spans="1:6">
      <c r="A10" s="1">
        <v>40590</v>
      </c>
      <c r="B10">
        <f t="shared" si="0"/>
        <v>31</v>
      </c>
      <c r="C10" s="3">
        <v>0</v>
      </c>
      <c r="D10" s="3">
        <f t="shared" si="2"/>
        <v>492</v>
      </c>
      <c r="E10" s="3">
        <v>0</v>
      </c>
      <c r="F10" s="3">
        <f t="shared" si="1"/>
        <v>492</v>
      </c>
    </row>
    <row r="11" spans="1:6">
      <c r="A11" s="1">
        <v>40618</v>
      </c>
      <c r="B11">
        <f t="shared" si="0"/>
        <v>28</v>
      </c>
      <c r="C11" s="3">
        <v>0</v>
      </c>
      <c r="D11" s="3">
        <f t="shared" si="2"/>
        <v>492</v>
      </c>
      <c r="E11" s="3">
        <v>0</v>
      </c>
      <c r="F11" s="3">
        <f t="shared" si="1"/>
        <v>492</v>
      </c>
    </row>
    <row r="12" spans="1:6">
      <c r="A12" s="1">
        <v>40649</v>
      </c>
      <c r="B12">
        <f t="shared" si="0"/>
        <v>31</v>
      </c>
      <c r="C12" s="3">
        <v>0</v>
      </c>
      <c r="D12" s="3">
        <f t="shared" si="2"/>
        <v>492</v>
      </c>
      <c r="E12" s="3">
        <v>0</v>
      </c>
      <c r="F12" s="3">
        <f t="shared" si="1"/>
        <v>492</v>
      </c>
    </row>
    <row r="13" spans="1:6">
      <c r="A13" s="1">
        <v>40679</v>
      </c>
      <c r="B13">
        <f t="shared" si="0"/>
        <v>30</v>
      </c>
      <c r="C13" s="3">
        <v>0</v>
      </c>
      <c r="D13" s="3">
        <f t="shared" si="2"/>
        <v>492</v>
      </c>
      <c r="E13" s="3">
        <v>0</v>
      </c>
      <c r="F13" s="3">
        <f t="shared" si="1"/>
        <v>492</v>
      </c>
    </row>
    <row r="14" spans="1:6">
      <c r="A14" s="1">
        <v>40710</v>
      </c>
      <c r="B14">
        <f t="shared" si="0"/>
        <v>31</v>
      </c>
      <c r="C14" s="3">
        <v>0</v>
      </c>
      <c r="D14" s="3">
        <f t="shared" si="2"/>
        <v>492</v>
      </c>
      <c r="E14" s="3">
        <v>0</v>
      </c>
      <c r="F14" s="3">
        <f t="shared" si="1"/>
        <v>492</v>
      </c>
    </row>
    <row r="15" spans="1:6">
      <c r="A15" s="1">
        <v>40740</v>
      </c>
      <c r="B15">
        <f t="shared" si="0"/>
        <v>30</v>
      </c>
      <c r="C15" s="3">
        <v>0</v>
      </c>
      <c r="D15" s="3">
        <v>488</v>
      </c>
      <c r="E15" s="3">
        <v>0</v>
      </c>
      <c r="F15" s="3">
        <f t="shared" si="1"/>
        <v>488</v>
      </c>
    </row>
    <row r="17" spans="5:6">
      <c r="E17" s="5" t="s">
        <v>25</v>
      </c>
      <c r="F17" s="4">
        <f>XIRR(F2:F15,A2:A15)</f>
        <v>0.44082893729209893</v>
      </c>
    </row>
    <row r="18" spans="5:6">
      <c r="F18" s="2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D17" sqref="D17"/>
    </sheetView>
  </sheetViews>
  <sheetFormatPr defaultRowHeight="15"/>
  <cols>
    <col min="5" max="5" width="12" bestFit="1" customWidth="1"/>
  </cols>
  <sheetData>
    <row r="1" spans="1:12">
      <c r="A1" t="s">
        <v>6</v>
      </c>
      <c r="B1" t="s">
        <v>7</v>
      </c>
      <c r="C1" t="s">
        <v>8</v>
      </c>
      <c r="D1" t="s">
        <v>9</v>
      </c>
      <c r="E1" t="s">
        <v>10</v>
      </c>
      <c r="L1" t="s">
        <v>5</v>
      </c>
    </row>
    <row r="2" spans="1:12">
      <c r="A2">
        <v>0</v>
      </c>
      <c r="D2">
        <v>-4825</v>
      </c>
      <c r="E2">
        <v>-4825</v>
      </c>
      <c r="L2" t="s">
        <v>11</v>
      </c>
    </row>
    <row r="3" spans="1:12">
      <c r="A3">
        <f t="shared" ref="A3:A15" si="0">A2+1</f>
        <v>1</v>
      </c>
      <c r="D3">
        <v>48</v>
      </c>
      <c r="E3">
        <v>47.143221349999997</v>
      </c>
      <c r="L3" t="s">
        <v>12</v>
      </c>
    </row>
    <row r="4" spans="1:12">
      <c r="A4">
        <f t="shared" si="0"/>
        <v>2</v>
      </c>
      <c r="D4">
        <v>492</v>
      </c>
      <c r="E4">
        <v>468.45936839000001</v>
      </c>
      <c r="L4" t="s">
        <v>13</v>
      </c>
    </row>
    <row r="5" spans="1:12">
      <c r="A5">
        <f t="shared" si="0"/>
        <v>3</v>
      </c>
      <c r="D5">
        <f>D4</f>
        <v>492</v>
      </c>
      <c r="E5">
        <v>454.15148296000001</v>
      </c>
      <c r="L5" t="s">
        <v>14</v>
      </c>
    </row>
    <row r="6" spans="1:12">
      <c r="A6">
        <f t="shared" si="0"/>
        <v>4</v>
      </c>
      <c r="D6">
        <f t="shared" ref="D6:D14" si="1">D5</f>
        <v>492</v>
      </c>
      <c r="E6">
        <v>440.72135981999998</v>
      </c>
      <c r="L6" t="s">
        <v>15</v>
      </c>
    </row>
    <row r="7" spans="1:12">
      <c r="A7">
        <f t="shared" si="0"/>
        <v>5</v>
      </c>
      <c r="D7">
        <f t="shared" si="1"/>
        <v>492</v>
      </c>
      <c r="E7">
        <v>427.26066046</v>
      </c>
      <c r="L7" t="s">
        <v>16</v>
      </c>
    </row>
    <row r="8" spans="1:12">
      <c r="A8">
        <f t="shared" si="0"/>
        <v>6</v>
      </c>
      <c r="D8">
        <f t="shared" si="1"/>
        <v>492</v>
      </c>
      <c r="E8">
        <v>414.62575007999999</v>
      </c>
      <c r="L8" t="s">
        <v>17</v>
      </c>
    </row>
    <row r="9" spans="1:12">
      <c r="A9">
        <f t="shared" si="0"/>
        <v>7</v>
      </c>
      <c r="D9">
        <f t="shared" si="1"/>
        <v>492</v>
      </c>
      <c r="E9">
        <v>401.96207393999998</v>
      </c>
      <c r="L9" t="s">
        <v>18</v>
      </c>
    </row>
    <row r="10" spans="1:12">
      <c r="A10">
        <f t="shared" si="0"/>
        <v>8</v>
      </c>
      <c r="D10">
        <f t="shared" si="1"/>
        <v>492</v>
      </c>
      <c r="E10">
        <v>389.68517718999999</v>
      </c>
      <c r="L10" t="s">
        <v>19</v>
      </c>
    </row>
    <row r="11" spans="1:12">
      <c r="A11">
        <f t="shared" si="0"/>
        <v>9</v>
      </c>
      <c r="D11">
        <f t="shared" si="1"/>
        <v>492</v>
      </c>
      <c r="E11">
        <v>378.91897890000001</v>
      </c>
      <c r="L11" t="s">
        <v>20</v>
      </c>
    </row>
    <row r="12" spans="1:12">
      <c r="A12">
        <f t="shared" si="0"/>
        <v>10</v>
      </c>
      <c r="D12">
        <f t="shared" si="1"/>
        <v>492</v>
      </c>
      <c r="E12">
        <v>367.34587415999999</v>
      </c>
      <c r="L12" t="s">
        <v>21</v>
      </c>
    </row>
    <row r="13" spans="1:12">
      <c r="A13">
        <f t="shared" si="0"/>
        <v>11</v>
      </c>
      <c r="D13">
        <f t="shared" si="1"/>
        <v>492</v>
      </c>
      <c r="E13">
        <v>356.48275797000002</v>
      </c>
      <c r="L13" t="s">
        <v>22</v>
      </c>
    </row>
    <row r="14" spans="1:12">
      <c r="A14">
        <f t="shared" si="0"/>
        <v>12</v>
      </c>
      <c r="D14">
        <f t="shared" si="1"/>
        <v>492</v>
      </c>
      <c r="E14">
        <v>345.59490985000002</v>
      </c>
      <c r="L14" t="s">
        <v>23</v>
      </c>
    </row>
    <row r="15" spans="1:12">
      <c r="A15">
        <f t="shared" si="0"/>
        <v>13</v>
      </c>
      <c r="D15">
        <v>488</v>
      </c>
      <c r="E15">
        <v>332.64838494000003</v>
      </c>
      <c r="L15" t="s">
        <v>24</v>
      </c>
    </row>
    <row r="17" spans="4:5">
      <c r="D17">
        <f>SUM(D2:D16)</f>
        <v>1123</v>
      </c>
      <c r="E17">
        <f>SUM(E2:E16)</f>
        <v>1.0000690053857397E-8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Microfinance Transparency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Langeman</dc:creator>
  <cp:lastModifiedBy>Tim Langeman</cp:lastModifiedBy>
  <dcterms:created xsi:type="dcterms:W3CDTF">2010-10-02T12:43:36Z</dcterms:created>
  <dcterms:modified xsi:type="dcterms:W3CDTF">2010-10-13T18:02:02Z</dcterms:modified>
</cp:coreProperties>
</file>